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Regnskabsafdelingen\Indberetninger\Søje III offentliggørelseskrav\2024\H1\"/>
    </mc:Choice>
  </mc:AlternateContent>
  <xr:revisionPtr revIDLastSave="0" documentId="13_ncr:1_{6E4F05BF-9817-47D0-8222-687396FF14ED}" xr6:coauthVersionLast="47" xr6:coauthVersionMax="47" xr10:uidLastSave="{00000000-0000-0000-0000-000000000000}"/>
  <bookViews>
    <workbookView xWindow="255" yWindow="510" windowWidth="24885" windowHeight="20040" activeTab="1" xr2:uid="{472E0FB1-C9E3-4253-8D0F-72D76359CA29}"/>
  </bookViews>
  <sheets>
    <sheet name="Disclaimer" sheetId="2" r:id="rId1"/>
    <sheet name="EU KM1" sheetId="1" r:id="rId2"/>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7" i="1" l="1"/>
  <c r="G28" i="1" s="1"/>
  <c r="H45" i="1"/>
  <c r="H18" i="1" l="1"/>
  <c r="H17" i="1"/>
  <c r="H14" i="1"/>
  <c r="H13" i="1"/>
  <c r="H12" i="1"/>
  <c r="H29" i="1" s="1"/>
</calcChain>
</file>

<file path=xl/sharedStrings.xml><?xml version="1.0" encoding="utf-8"?>
<sst xmlns="http://schemas.openxmlformats.org/spreadsheetml/2006/main" count="113" uniqueCount="79">
  <si>
    <t>EU KM1 - Key metrics template</t>
  </si>
  <si>
    <t>(DKKm)</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</si>
  <si>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</si>
  <si>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</si>
  <si>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</si>
  <si>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</si>
  <si>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</si>
  <si>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</si>
  <si>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</si>
  <si>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</si>
  <si>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</si>
  <si>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</si>
  <si>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</si>
  <si>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</si>
  <si>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</si>
  <si>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</si>
  <si>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</si>
  <si>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</si>
  <si>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</si>
  <si>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</si>
  <si>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</si>
  <si>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requirement (as a percentage of risk-weighted exposure amount)</t>
  </si>
  <si>
    <t>Capital conservation buffer (%)</t>
  </si>
  <si>
    <t>EU 8a</t>
  </si>
  <si>
    <t>Conservation buffer due to macro-prudential or systemic risk identified at the level of a Member State (%)</t>
  </si>
  <si>
    <t>-</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</si>
  <si>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</si>
  <si>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</si>
  <si>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</si>
  <si>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</si>
  <si>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</si>
  <si>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</si>
  <si>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</si>
  <si>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</si>
  <si>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</si>
  <si>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</si>
  <si>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</si>
  <si>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</si>
  <si>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</si>
  <si>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</si>
  <si>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</si>
  <si>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</si>
  <si>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</si>
  <si>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</si>
  <si>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</si>
  <si>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</si>
  <si>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</si>
  <si>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</si>
  <si>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</si>
  <si>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</si>
  <si>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</si>
  <si>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</si>
  <si>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</si>
  <si>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</si>
  <si>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</si>
  <si>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</si>
  <si>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</si>
  <si>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</si>
  <si>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</si>
  <si>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</si>
  <si>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</si>
  <si>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</si>
  <si>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Ringkjøbing Landbobank A/S</t>
  </si>
  <si>
    <t>Company information</t>
  </si>
  <si>
    <t>Adress</t>
  </si>
  <si>
    <t>Torvet 1, 6950 Ringkøbing</t>
  </si>
  <si>
    <t>Sort code</t>
  </si>
  <si>
    <t xml:space="preserve">CVR no. </t>
  </si>
  <si>
    <t>3753 6814</t>
  </si>
  <si>
    <t xml:space="preserve">LEI code: </t>
  </si>
  <si>
    <t>2138002M5U5K4OUMVV62</t>
  </si>
  <si>
    <t xml:space="preserve">Telephone: </t>
  </si>
  <si>
    <t>+45 9732 1166</t>
  </si>
  <si>
    <t xml:space="preserve">E-mail: </t>
  </si>
  <si>
    <t xml:space="preserve">post@landbobanken.dk </t>
  </si>
  <si>
    <t>Website:</t>
  </si>
  <si>
    <t>www.landbobanken.com</t>
  </si>
  <si>
    <t>Disclaimer</t>
  </si>
  <si>
    <t xml:space="preserve">This publication has been prepared by Ringkjøbing Landbobank for information purposes only, and no liability is accepted for any loss arising from reliance on it. Figures in the publication are presented in million of Danish kroner, unless otherwise stated. Consequently, rounding differences may occur because grand totals are rounded and the underlying decimal places are not shown.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</si>
</sst>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sz val="11"/>
      <color theme="1"/>
      <name val="Calibri"/>
      <family val="2"/>
      <charset val="238"/>
      <scheme val="minor"/>
    </font>
  </fonts>
  <fills count="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8">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4" fillId="0" borderId="0"/>
  </cellStyleXfs>
  <cellXfs count="45">
    <xf numFmtId="0" fontId="0" fillId="0" borderId="0" xfId="0"/>
    <xf numFmtId="0" fontId="1" fillId="0" borderId="0" xfId="0" applyFont="1"/>
    <xf numFmtId="0" fontId="2" fillId="0" borderId="0" xfId="0" applyFont="1"/>
    <xf numFmtId="0" fontId="3" fillId="0" borderId="0" xfId="0" applyFont="1" applyAlignment="1">
      <alignment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14" fontId="1" fillId="0" borderId="3" xfId="0" applyNumberFormat="1" applyFont="1" applyBorder="1" applyAlignment="1">
      <alignment horizontal="center" vertical="center" wrapText="1"/>
    </xf>
    <xf numFmtId="0" fontId="1" fillId="2" borderId="4" xfId="0" applyFont="1" applyFill="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1" fillId="2" borderId="4" xfId="0" applyFont="1" applyFill="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vertical="center" wrapText="1"/>
    </xf>
    <xf numFmtId="0" fontId="2" fillId="0" borderId="4" xfId="1" quotePrefix="1" applyFont="1" applyBorder="1" applyAlignment="1">
      <alignment horizontal="center" vertical="center" wrapText="1"/>
    </xf>
    <xf numFmtId="3" fontId="2" fillId="4" borderId="4" xfId="0" applyNumberFormat="1" applyFont="1" applyFill="1" applyBorder="1" applyAlignment="1">
      <alignment horizontal="center" vertical="center" wrapText="1"/>
    </xf>
    <xf numFmtId="2" fontId="2" fillId="4" borderId="4" xfId="0" applyNumberFormat="1" applyFont="1" applyFill="1" applyBorder="1" applyAlignment="1">
      <alignment horizontal="center" vertical="center" wrapText="1"/>
    </xf>
    <xf numFmtId="0" fontId="2" fillId="4" borderId="4" xfId="0" applyFont="1" applyFill="1" applyBorder="1" applyAlignment="1">
      <alignment horizontal="center" vertical="center" wrapText="1"/>
    </xf>
    <xf numFmtId="10" fontId="2" fillId="4" borderId="4"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3" fontId="2" fillId="0" borderId="4" xfId="0" applyNumberFormat="1" applyFont="1" applyFill="1" applyBorder="1" applyAlignment="1">
      <alignment horizontal="center" vertical="center" wrapText="1"/>
    </xf>
    <xf numFmtId="1" fontId="2" fillId="0" borderId="4" xfId="0" applyNumberFormat="1" applyFont="1" applyFill="1" applyBorder="1" applyAlignment="1">
      <alignment horizontal="center" vertical="center" wrapText="1"/>
    </xf>
    <xf numFmtId="0" fontId="2" fillId="5" borderId="0" xfId="0" applyFont="1" applyFill="1"/>
    <xf numFmtId="0" fontId="0" fillId="5" borderId="0" xfId="0" applyFill="1"/>
    <xf numFmtId="0" fontId="1" fillId="5" borderId="0" xfId="0" applyFont="1" applyFill="1"/>
    <xf numFmtId="0" fontId="2" fillId="5" borderId="0" xfId="0" quotePrefix="1" applyFont="1" applyFill="1"/>
    <xf numFmtId="0" fontId="2" fillId="5" borderId="0" xfId="0" applyFont="1" applyFill="1" applyAlignment="1">
      <alignment wrapText="1"/>
    </xf>
    <xf numFmtId="1" fontId="2" fillId="4" borderId="4" xfId="0" applyNumberFormat="1" applyFont="1" applyFill="1" applyBorder="1" applyAlignment="1">
      <alignment horizontal="center" vertical="center" wrapText="1"/>
    </xf>
    <xf numFmtId="14" fontId="1"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10" fontId="2" fillId="0" borderId="4" xfId="0" applyNumberFormat="1" applyFont="1" applyFill="1" applyBorder="1" applyAlignment="1">
      <alignment horizontal="center" vertical="center" wrapText="1"/>
    </xf>
    <xf numFmtId="0" fontId="2" fillId="0" borderId="4" xfId="1" quotePrefix="1" applyFont="1" applyFill="1" applyBorder="1" applyAlignment="1">
      <alignment horizontal="center" vertical="center" wrapText="1"/>
    </xf>
    <xf numFmtId="0" fontId="2" fillId="0" borderId="0" xfId="0" applyFont="1" applyFill="1"/>
    <xf numFmtId="0" fontId="1" fillId="0" borderId="0" xfId="0" applyFont="1" applyFill="1" applyAlignment="1">
      <alignment vertical="center" wrapText="1"/>
    </xf>
    <xf numFmtId="0" fontId="1" fillId="5" borderId="0" xfId="0" applyFont="1" applyFill="1"/>
    <xf numFmtId="0" fontId="2" fillId="5" borderId="0" xfId="0" applyFont="1" applyFill="1" applyAlignment="1">
      <alignment horizontal="left" vertical="top" wrapText="1"/>
    </xf>
    <xf numFmtId="0" fontId="1" fillId="3" borderId="5"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cellXfs>
  <cellStyles count="2">
    <cellStyle name="Normal" xfId="0" builtinId="0"/>
    <cellStyle name="Normal 2 2" xfId="1" xr:uid="{E2853EA5-CC85-4F01-9975-E61D45CA85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3C3E0-8E0A-479B-B004-295E5B2E3FEA}">
  <dimension ref="A1:I24"/>
  <sheetViews>
    <sheetView workbookViewId="0">
      <selection activeCell="B14" sqref="B14:I14"/>
    </sheetView>
  </sheetViews>
  <sheetFormatPr defaultColWidth="9.140625" defaultRowHeight="15" x14ac:dyDescent="0.25"/>
  <cols>
    <col min="1" max="16384" width="9.140625" style="25"/>
  </cols>
  <sheetData>
    <row r="1" spans="1:9" x14ac:dyDescent="0.25">
      <c r="A1" s="24"/>
      <c r="B1" s="24"/>
      <c r="C1" s="24"/>
      <c r="D1" s="24"/>
      <c r="E1" s="24"/>
      <c r="F1" s="24"/>
      <c r="G1" s="24"/>
    </row>
    <row r="2" spans="1:9" x14ac:dyDescent="0.25">
      <c r="A2" s="24"/>
      <c r="B2" s="26" t="s">
        <v>62</v>
      </c>
      <c r="C2" s="24"/>
      <c r="D2" s="24"/>
      <c r="E2" s="24"/>
    </row>
    <row r="3" spans="1:9" x14ac:dyDescent="0.25">
      <c r="A3" s="24"/>
      <c r="B3" s="26"/>
      <c r="C3" s="26"/>
      <c r="D3" s="26"/>
      <c r="E3" s="24"/>
      <c r="F3" s="24"/>
      <c r="G3" s="24"/>
    </row>
    <row r="4" spans="1:9" x14ac:dyDescent="0.25">
      <c r="A4" s="24"/>
      <c r="B4" s="26" t="s">
        <v>63</v>
      </c>
      <c r="C4" s="24"/>
      <c r="D4" s="24"/>
      <c r="E4" s="24"/>
    </row>
    <row r="5" spans="1:9" x14ac:dyDescent="0.25">
      <c r="A5" s="24"/>
      <c r="B5" s="24" t="s">
        <v>64</v>
      </c>
      <c r="C5" s="24"/>
      <c r="D5" s="24" t="s">
        <v>65</v>
      </c>
      <c r="E5" s="24"/>
      <c r="F5" s="24"/>
      <c r="G5" s="24"/>
    </row>
    <row r="6" spans="1:9" x14ac:dyDescent="0.25">
      <c r="A6" s="24"/>
      <c r="B6" s="24" t="s">
        <v>66</v>
      </c>
      <c r="C6" s="24"/>
      <c r="D6" s="24">
        <v>7670</v>
      </c>
      <c r="E6" s="24"/>
      <c r="F6" s="24"/>
      <c r="G6" s="24"/>
    </row>
    <row r="7" spans="1:9" x14ac:dyDescent="0.25">
      <c r="A7" s="24"/>
      <c r="B7" s="24" t="s">
        <v>67</v>
      </c>
      <c r="C7" s="24"/>
      <c r="D7" s="24" t="s">
        <v>68</v>
      </c>
      <c r="E7" s="24"/>
      <c r="F7" s="24"/>
      <c r="G7" s="24"/>
    </row>
    <row r="8" spans="1:9" x14ac:dyDescent="0.25">
      <c r="A8" s="24"/>
      <c r="B8" s="24" t="s">
        <v>69</v>
      </c>
      <c r="C8" s="24"/>
      <c r="D8" s="24" t="s">
        <v>70</v>
      </c>
      <c r="E8" s="24"/>
      <c r="F8" s="24"/>
      <c r="G8" s="24"/>
    </row>
    <row r="9" spans="1:9" x14ac:dyDescent="0.25">
      <c r="A9" s="24"/>
      <c r="B9" s="24" t="s">
        <v>71</v>
      </c>
      <c r="C9" s="24"/>
      <c r="D9" s="27" t="s">
        <v>72</v>
      </c>
      <c r="E9" s="24"/>
      <c r="F9" s="24"/>
      <c r="G9" s="24"/>
    </row>
    <row r="10" spans="1:9" x14ac:dyDescent="0.25">
      <c r="A10" s="24"/>
      <c r="B10" s="24" t="s">
        <v>73</v>
      </c>
      <c r="C10" s="24"/>
      <c r="D10" s="24" t="s">
        <v>74</v>
      </c>
      <c r="E10" s="24"/>
      <c r="F10" s="24"/>
    </row>
    <row r="11" spans="1:9" x14ac:dyDescent="0.25">
      <c r="A11" s="24"/>
      <c r="B11" s="24" t="s">
        <v>75</v>
      </c>
      <c r="C11" s="24"/>
      <c r="D11" s="24" t="s">
        <v>76</v>
      </c>
      <c r="E11" s="24"/>
      <c r="F11" s="24"/>
    </row>
    <row r="12" spans="1:9" x14ac:dyDescent="0.25">
      <c r="A12" s="24"/>
      <c r="B12" s="24"/>
      <c r="C12" s="24"/>
      <c r="D12" s="24"/>
      <c r="E12" s="24"/>
      <c r="F12" s="24"/>
      <c r="G12" s="24"/>
    </row>
    <row r="13" spans="1:9" x14ac:dyDescent="0.25">
      <c r="A13" s="24"/>
      <c r="B13" s="24"/>
      <c r="C13" s="24"/>
      <c r="D13" s="24"/>
      <c r="E13" s="24"/>
      <c r="F13" s="24"/>
      <c r="G13" s="24"/>
    </row>
    <row r="14" spans="1:9" x14ac:dyDescent="0.25">
      <c r="A14" s="24"/>
      <c r="B14" s="36" t="s">
        <v>77</v>
      </c>
      <c r="C14" s="36"/>
      <c r="D14" s="36"/>
      <c r="E14" s="36"/>
      <c r="F14" s="36"/>
      <c r="G14" s="36"/>
      <c r="H14" s="36"/>
      <c r="I14" s="36"/>
    </row>
    <row r="15" spans="1:9" ht="12.75" customHeight="1" x14ac:dyDescent="0.25">
      <c r="A15" s="24"/>
      <c r="B15" s="37" t="s">
        <v>78</v>
      </c>
      <c r="C15" s="37"/>
      <c r="D15" s="37"/>
      <c r="E15" s="37"/>
      <c r="F15" s="37"/>
      <c r="G15" s="37"/>
      <c r="H15" s="37"/>
      <c r="I15" s="37"/>
    </row>
    <row r="16" spans="1:9" ht="12.75" customHeight="1" x14ac:dyDescent="0.25">
      <c r="A16" s="24"/>
      <c r="B16" s="37"/>
      <c r="C16" s="37"/>
      <c r="D16" s="37"/>
      <c r="E16" s="37"/>
      <c r="F16" s="37"/>
      <c r="G16" s="37"/>
      <c r="H16" s="37"/>
      <c r="I16" s="37"/>
    </row>
    <row r="17" spans="1:9" ht="12.75" customHeight="1" x14ac:dyDescent="0.25">
      <c r="A17" s="24"/>
      <c r="B17" s="37"/>
      <c r="C17" s="37"/>
      <c r="D17" s="37"/>
      <c r="E17" s="37"/>
      <c r="F17" s="37"/>
      <c r="G17" s="37"/>
      <c r="H17" s="37"/>
      <c r="I17" s="37"/>
    </row>
    <row r="18" spans="1:9" ht="12.75" customHeight="1" x14ac:dyDescent="0.25">
      <c r="A18" s="24"/>
      <c r="B18" s="37"/>
      <c r="C18" s="37"/>
      <c r="D18" s="37"/>
      <c r="E18" s="37"/>
      <c r="F18" s="37"/>
      <c r="G18" s="37"/>
      <c r="H18" s="37"/>
      <c r="I18" s="37"/>
    </row>
    <row r="19" spans="1:9" ht="12.75" customHeight="1" x14ac:dyDescent="0.25">
      <c r="B19" s="37"/>
      <c r="C19" s="37"/>
      <c r="D19" s="37"/>
      <c r="E19" s="37"/>
      <c r="F19" s="37"/>
      <c r="G19" s="37"/>
      <c r="H19" s="37"/>
      <c r="I19" s="37"/>
    </row>
    <row r="20" spans="1:9" ht="12.75" customHeight="1" x14ac:dyDescent="0.25">
      <c r="B20" s="37"/>
      <c r="C20" s="37"/>
      <c r="D20" s="37"/>
      <c r="E20" s="37"/>
      <c r="F20" s="37"/>
      <c r="G20" s="37"/>
      <c r="H20" s="37"/>
      <c r="I20" s="37"/>
    </row>
    <row r="21" spans="1:9" ht="12.75" customHeight="1" x14ac:dyDescent="0.25">
      <c r="B21" s="28"/>
      <c r="C21" s="28"/>
      <c r="D21" s="28"/>
      <c r="E21" s="28"/>
      <c r="F21" s="28"/>
      <c r="G21" s="28"/>
      <c r="H21" s="28"/>
    </row>
    <row r="22" spans="1:9" ht="15" customHeight="1" x14ac:dyDescent="0.25">
      <c r="B22" s="28"/>
      <c r="C22" s="28"/>
      <c r="D22" s="28"/>
      <c r="E22" s="28"/>
      <c r="F22" s="28"/>
      <c r="G22" s="28"/>
      <c r="H22" s="28"/>
    </row>
    <row r="23" spans="1:9" ht="15" customHeight="1" x14ac:dyDescent="0.25">
      <c r="B23" s="28"/>
      <c r="C23" s="28"/>
      <c r="D23" s="28"/>
      <c r="E23" s="28"/>
      <c r="F23" s="28"/>
      <c r="G23" s="28"/>
      <c r="H23" s="28"/>
    </row>
    <row r="24" spans="1:9" ht="15" customHeight="1" x14ac:dyDescent="0.25">
      <c r="B24" s="28"/>
      <c r="C24" s="28"/>
      <c r="D24" s="28"/>
      <c r="E24" s="28"/>
      <c r="F24" s="28"/>
      <c r="G24" s="28"/>
      <c r="H24" s="28"/>
    </row>
  </sheetData>
  <sheetProtection algorithmName="SHA-512" hashValue="me++MeaOTjgMDwmblTbmxBJNTS2azq90AnNt1DQ/8z8FUMfqXsapeCBRehL1Of9w/aNhOB1fGbwKBC2suxVj1A==" saltValue="TgAJF7fXfirk4193RfDR6g==" spinCount="100000" sheet="1" objects="1" scenarios="1"/>
  <mergeCells count="2">
    <mergeCell ref="B14:I14"/>
    <mergeCell ref="B15:I2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0E45-BD65-4376-AA22-34853A6C4864}">
  <dimension ref="B2:H49"/>
  <sheetViews>
    <sheetView tabSelected="1" topLeftCell="A13" workbookViewId="0">
      <selection activeCell="G35" sqref="G35"/>
    </sheetView>
  </sheetViews>
  <sheetFormatPr defaultColWidth="9.140625" defaultRowHeight="15" x14ac:dyDescent="0.25"/>
  <cols>
    <col min="1" max="1" width="4.42578125" style="2" customWidth="1"/>
    <col min="2" max="2" width="8.42578125" style="2" customWidth="1"/>
    <col min="3" max="3" width="73.5703125" style="2" customWidth="1"/>
    <col min="4" max="4" width="12.85546875" style="34" customWidth="1"/>
    <col min="5" max="8" width="12.85546875" style="2" customWidth="1"/>
    <col min="9" max="16384" width="9.140625" style="2"/>
  </cols>
  <sheetData>
    <row r="2" spans="2:8" x14ac:dyDescent="0.25">
      <c r="B2" s="1" t="s">
        <v>0</v>
      </c>
    </row>
    <row r="3" spans="2:8" x14ac:dyDescent="0.25">
      <c r="B3" s="3"/>
      <c r="C3" s="4"/>
      <c r="D3" s="35"/>
      <c r="E3" s="4"/>
      <c r="F3" s="4"/>
      <c r="G3" s="4"/>
      <c r="H3" s="5"/>
    </row>
    <row r="4" spans="2:8" x14ac:dyDescent="0.25">
      <c r="B4" s="6" t="s">
        <v>1</v>
      </c>
      <c r="C4" s="7"/>
      <c r="D4" s="30">
        <v>45473</v>
      </c>
      <c r="E4" s="8">
        <v>45291</v>
      </c>
      <c r="F4" s="8">
        <v>45107</v>
      </c>
      <c r="G4" s="8">
        <v>44926</v>
      </c>
      <c r="H4" s="8">
        <v>44742</v>
      </c>
    </row>
    <row r="5" spans="2:8" ht="14.45" customHeight="1" x14ac:dyDescent="0.25">
      <c r="B5" s="9"/>
      <c r="C5" s="40" t="s">
        <v>2</v>
      </c>
      <c r="D5" s="41"/>
      <c r="E5" s="41"/>
      <c r="F5" s="41"/>
      <c r="G5" s="41"/>
      <c r="H5" s="41"/>
    </row>
    <row r="6" spans="2:8" x14ac:dyDescent="0.25">
      <c r="B6" s="10">
        <v>1</v>
      </c>
      <c r="C6" s="11" t="s">
        <v>3</v>
      </c>
      <c r="D6" s="22">
        <v>7917</v>
      </c>
      <c r="E6" s="17">
        <v>9225</v>
      </c>
      <c r="F6" s="17">
        <v>8408</v>
      </c>
      <c r="G6" s="17">
        <v>8154</v>
      </c>
      <c r="H6" s="17">
        <v>7720</v>
      </c>
    </row>
    <row r="7" spans="2:8" x14ac:dyDescent="0.25">
      <c r="B7" s="10">
        <v>2</v>
      </c>
      <c r="C7" s="11" t="s">
        <v>4</v>
      </c>
      <c r="D7" s="22">
        <v>7917</v>
      </c>
      <c r="E7" s="17">
        <v>9225</v>
      </c>
      <c r="F7" s="17">
        <v>8408</v>
      </c>
      <c r="G7" s="17">
        <v>8154</v>
      </c>
      <c r="H7" s="17">
        <v>7720</v>
      </c>
    </row>
    <row r="8" spans="2:8" x14ac:dyDescent="0.25">
      <c r="B8" s="10">
        <v>3</v>
      </c>
      <c r="C8" s="11" t="s">
        <v>5</v>
      </c>
      <c r="D8" s="22">
        <v>9849</v>
      </c>
      <c r="E8" s="17">
        <v>11188</v>
      </c>
      <c r="F8" s="17">
        <v>9847</v>
      </c>
      <c r="G8" s="17">
        <v>10107</v>
      </c>
      <c r="H8" s="17">
        <v>9730</v>
      </c>
    </row>
    <row r="9" spans="2:8" x14ac:dyDescent="0.25">
      <c r="B9" s="12"/>
      <c r="C9" s="40" t="s">
        <v>6</v>
      </c>
      <c r="D9" s="41"/>
      <c r="E9" s="41"/>
      <c r="F9" s="41"/>
      <c r="G9" s="41"/>
      <c r="H9" s="41"/>
    </row>
    <row r="10" spans="2:8" x14ac:dyDescent="0.25">
      <c r="B10" s="10">
        <v>4</v>
      </c>
      <c r="C10" s="11" t="s">
        <v>7</v>
      </c>
      <c r="D10" s="22">
        <v>50968</v>
      </c>
      <c r="E10" s="17">
        <v>48733</v>
      </c>
      <c r="F10" s="17">
        <v>47627</v>
      </c>
      <c r="G10" s="17">
        <v>46855</v>
      </c>
      <c r="H10" s="17">
        <v>46940</v>
      </c>
    </row>
    <row r="11" spans="2:8" x14ac:dyDescent="0.25">
      <c r="B11" s="12"/>
      <c r="C11" s="40" t="s">
        <v>8</v>
      </c>
      <c r="D11" s="41"/>
      <c r="E11" s="41"/>
      <c r="F11" s="41"/>
      <c r="G11" s="41"/>
      <c r="H11" s="42"/>
    </row>
    <row r="12" spans="2:8" x14ac:dyDescent="0.25">
      <c r="B12" s="10">
        <v>5</v>
      </c>
      <c r="C12" s="11" t="s">
        <v>9</v>
      </c>
      <c r="D12" s="21">
        <v>15.53</v>
      </c>
      <c r="E12" s="18">
        <v>18.93</v>
      </c>
      <c r="F12" s="18">
        <v>17.649999999999999</v>
      </c>
      <c r="G12" s="18">
        <v>17.399999999999999</v>
      </c>
      <c r="H12" s="18">
        <f>H6/$H$10*100</f>
        <v>16.446527481891778</v>
      </c>
    </row>
    <row r="13" spans="2:8" x14ac:dyDescent="0.25">
      <c r="B13" s="10">
        <v>6</v>
      </c>
      <c r="C13" s="11" t="s">
        <v>10</v>
      </c>
      <c r="D13" s="21">
        <v>15.53</v>
      </c>
      <c r="E13" s="18">
        <v>18.93</v>
      </c>
      <c r="F13" s="18">
        <v>17.649999999999999</v>
      </c>
      <c r="G13" s="18">
        <v>17.399999999999999</v>
      </c>
      <c r="H13" s="18">
        <f t="shared" ref="H13:H14" si="0">H7/$H$10*100</f>
        <v>16.446527481891778</v>
      </c>
    </row>
    <row r="14" spans="2:8" x14ac:dyDescent="0.25">
      <c r="B14" s="10">
        <v>7</v>
      </c>
      <c r="C14" s="11" t="s">
        <v>11</v>
      </c>
      <c r="D14" s="21">
        <v>19.32</v>
      </c>
      <c r="E14" s="18">
        <v>22.96</v>
      </c>
      <c r="F14" s="18">
        <v>20.68</v>
      </c>
      <c r="G14" s="18">
        <v>21.57</v>
      </c>
      <c r="H14" s="18">
        <f t="shared" si="0"/>
        <v>20.728589688964636</v>
      </c>
    </row>
    <row r="15" spans="2:8" ht="30" customHeight="1" x14ac:dyDescent="0.25">
      <c r="B15" s="12"/>
      <c r="C15" s="40" t="s">
        <v>12</v>
      </c>
      <c r="D15" s="41"/>
      <c r="E15" s="41"/>
      <c r="F15" s="41"/>
      <c r="G15" s="41"/>
      <c r="H15" s="41"/>
    </row>
    <row r="16" spans="2:8" ht="30" x14ac:dyDescent="0.25">
      <c r="B16" s="10" t="s">
        <v>13</v>
      </c>
      <c r="C16" s="11" t="s">
        <v>14</v>
      </c>
      <c r="D16" s="21">
        <v>0.9</v>
      </c>
      <c r="E16" s="21">
        <v>1</v>
      </c>
      <c r="F16" s="21">
        <v>0.99</v>
      </c>
      <c r="G16" s="21">
        <v>1.3</v>
      </c>
      <c r="H16" s="21">
        <v>1.39</v>
      </c>
    </row>
    <row r="17" spans="2:8" x14ac:dyDescent="0.25">
      <c r="B17" s="10" t="s">
        <v>15</v>
      </c>
      <c r="C17" s="11" t="s">
        <v>16</v>
      </c>
      <c r="D17" s="21">
        <v>0.504</v>
      </c>
      <c r="E17" s="21">
        <v>0.56000000000000005</v>
      </c>
      <c r="F17" s="21">
        <v>0.55687500000000001</v>
      </c>
      <c r="G17" s="21">
        <v>0.73</v>
      </c>
      <c r="H17" s="21">
        <f>H16*0.5625</f>
        <v>0.78187499999999999</v>
      </c>
    </row>
    <row r="18" spans="2:8" x14ac:dyDescent="0.25">
      <c r="B18" s="10" t="s">
        <v>17</v>
      </c>
      <c r="C18" s="11" t="s">
        <v>18</v>
      </c>
      <c r="D18" s="21">
        <v>0.67500000000000004</v>
      </c>
      <c r="E18" s="21">
        <v>0.75</v>
      </c>
      <c r="F18" s="21">
        <v>0.74249999999999994</v>
      </c>
      <c r="G18" s="21">
        <v>0.98</v>
      </c>
      <c r="H18" s="21">
        <f>H16*0.75</f>
        <v>1.0425</v>
      </c>
    </row>
    <row r="19" spans="2:8" x14ac:dyDescent="0.25">
      <c r="B19" s="10" t="s">
        <v>19</v>
      </c>
      <c r="C19" s="11" t="s">
        <v>20</v>
      </c>
      <c r="D19" s="21">
        <v>8.9</v>
      </c>
      <c r="E19" s="21">
        <v>9</v>
      </c>
      <c r="F19" s="21">
        <v>8.99</v>
      </c>
      <c r="G19" s="21">
        <v>9.3000000000000007</v>
      </c>
      <c r="H19" s="21">
        <v>9.39</v>
      </c>
    </row>
    <row r="20" spans="2:8" x14ac:dyDescent="0.25">
      <c r="B20" s="12"/>
      <c r="C20" s="40" t="s">
        <v>21</v>
      </c>
      <c r="D20" s="41"/>
      <c r="E20" s="41"/>
      <c r="F20" s="41"/>
      <c r="G20" s="41"/>
      <c r="H20" s="41"/>
    </row>
    <row r="21" spans="2:8" x14ac:dyDescent="0.25">
      <c r="B21" s="10">
        <v>8</v>
      </c>
      <c r="C21" s="11" t="s">
        <v>22</v>
      </c>
      <c r="D21" s="21">
        <v>2.5</v>
      </c>
      <c r="E21" s="18">
        <v>2.5</v>
      </c>
      <c r="F21" s="18">
        <v>2.5</v>
      </c>
      <c r="G21" s="18">
        <v>2.5</v>
      </c>
      <c r="H21" s="18">
        <v>2.5</v>
      </c>
    </row>
    <row r="22" spans="2:8" ht="30" x14ac:dyDescent="0.25">
      <c r="B22" s="10" t="s">
        <v>23</v>
      </c>
      <c r="C22" s="11" t="s">
        <v>24</v>
      </c>
      <c r="D22" s="31" t="s">
        <v>25</v>
      </c>
      <c r="E22" s="19" t="s">
        <v>25</v>
      </c>
      <c r="F22" s="19" t="s">
        <v>25</v>
      </c>
      <c r="G22" s="19" t="s">
        <v>25</v>
      </c>
      <c r="H22" s="19" t="s">
        <v>25</v>
      </c>
    </row>
    <row r="23" spans="2:8" x14ac:dyDescent="0.25">
      <c r="B23" s="10">
        <v>9</v>
      </c>
      <c r="C23" s="11" t="s">
        <v>26</v>
      </c>
      <c r="D23" s="21">
        <v>2.5</v>
      </c>
      <c r="E23" s="18">
        <v>2.5</v>
      </c>
      <c r="F23" s="18">
        <v>2.4</v>
      </c>
      <c r="G23" s="18">
        <v>1.92</v>
      </c>
      <c r="H23" s="19">
        <v>0</v>
      </c>
    </row>
    <row r="24" spans="2:8" x14ac:dyDescent="0.25">
      <c r="B24" s="10" t="s">
        <v>27</v>
      </c>
      <c r="C24" s="11" t="s">
        <v>28</v>
      </c>
      <c r="D24" s="31">
        <v>0.9</v>
      </c>
      <c r="E24" s="18" t="s">
        <v>25</v>
      </c>
      <c r="F24" s="19" t="s">
        <v>25</v>
      </c>
      <c r="G24" s="19" t="s">
        <v>25</v>
      </c>
      <c r="H24" s="19" t="s">
        <v>25</v>
      </c>
    </row>
    <row r="25" spans="2:8" x14ac:dyDescent="0.25">
      <c r="B25" s="10">
        <v>10</v>
      </c>
      <c r="C25" s="11" t="s">
        <v>29</v>
      </c>
      <c r="D25" s="32" t="s">
        <v>25</v>
      </c>
      <c r="E25" s="18" t="s">
        <v>25</v>
      </c>
      <c r="F25" s="20" t="s">
        <v>25</v>
      </c>
      <c r="G25" s="20" t="s">
        <v>25</v>
      </c>
      <c r="H25" s="20" t="s">
        <v>25</v>
      </c>
    </row>
    <row r="26" spans="2:8" x14ac:dyDescent="0.25">
      <c r="B26" s="10" t="s">
        <v>30</v>
      </c>
      <c r="C26" s="11" t="s">
        <v>31</v>
      </c>
      <c r="D26" s="18" t="s">
        <v>25</v>
      </c>
      <c r="E26" s="18" t="s">
        <v>25</v>
      </c>
      <c r="F26" s="20" t="s">
        <v>25</v>
      </c>
      <c r="G26" s="20" t="s">
        <v>25</v>
      </c>
      <c r="H26" s="20" t="s">
        <v>25</v>
      </c>
    </row>
    <row r="27" spans="2:8" x14ac:dyDescent="0.25">
      <c r="B27" s="10">
        <v>11</v>
      </c>
      <c r="C27" s="11" t="s">
        <v>32</v>
      </c>
      <c r="D27" s="21">
        <v>5.9</v>
      </c>
      <c r="E27" s="18">
        <v>5</v>
      </c>
      <c r="F27" s="13">
        <v>4.9000000000000004</v>
      </c>
      <c r="G27" s="13">
        <f>G21+G23</f>
        <v>4.42</v>
      </c>
      <c r="H27" s="18">
        <v>2.5</v>
      </c>
    </row>
    <row r="28" spans="2:8" x14ac:dyDescent="0.25">
      <c r="B28" s="10" t="s">
        <v>33</v>
      </c>
      <c r="C28" s="11" t="s">
        <v>34</v>
      </c>
      <c r="D28" s="21">
        <v>14.8</v>
      </c>
      <c r="E28" s="18">
        <v>14</v>
      </c>
      <c r="F28" s="18">
        <v>13.89</v>
      </c>
      <c r="G28" s="18">
        <f>G19+G27</f>
        <v>13.72</v>
      </c>
      <c r="H28" s="21">
        <v>11.89</v>
      </c>
    </row>
    <row r="29" spans="2:8" x14ac:dyDescent="0.25">
      <c r="B29" s="10">
        <v>12</v>
      </c>
      <c r="C29" s="11" t="s">
        <v>35</v>
      </c>
      <c r="D29" s="21">
        <v>10.02</v>
      </c>
      <c r="E29" s="18">
        <v>13.31</v>
      </c>
      <c r="F29" s="21">
        <v>11.35</v>
      </c>
      <c r="G29" s="21">
        <v>11.44</v>
      </c>
      <c r="H29" s="21">
        <f>H12-(4.5+0.5625*H16)</f>
        <v>11.164652481891778</v>
      </c>
    </row>
    <row r="30" spans="2:8" x14ac:dyDescent="0.25">
      <c r="B30" s="12"/>
      <c r="C30" s="43" t="s">
        <v>36</v>
      </c>
      <c r="D30" s="44"/>
      <c r="E30" s="44"/>
      <c r="F30" s="44"/>
      <c r="G30" s="44"/>
      <c r="H30" s="44"/>
    </row>
    <row r="31" spans="2:8" x14ac:dyDescent="0.25">
      <c r="B31" s="10">
        <v>13</v>
      </c>
      <c r="C31" s="14" t="s">
        <v>37</v>
      </c>
      <c r="D31" s="22">
        <v>82437</v>
      </c>
      <c r="E31" s="17">
        <v>79412</v>
      </c>
      <c r="F31" s="17">
        <v>77842</v>
      </c>
      <c r="G31" s="17">
        <v>75359</v>
      </c>
      <c r="H31" s="17">
        <v>74444</v>
      </c>
    </row>
    <row r="32" spans="2:8" x14ac:dyDescent="0.25">
      <c r="B32" s="10">
        <v>14</v>
      </c>
      <c r="C32" s="14" t="s">
        <v>38</v>
      </c>
      <c r="D32" s="21">
        <v>9.36</v>
      </c>
      <c r="E32" s="18">
        <v>11.16</v>
      </c>
      <c r="F32" s="18">
        <v>10.8</v>
      </c>
      <c r="G32" s="18">
        <v>10.199999999999999</v>
      </c>
      <c r="H32" s="18">
        <v>10.37</v>
      </c>
    </row>
    <row r="33" spans="2:8" x14ac:dyDescent="0.25">
      <c r="B33" s="12"/>
      <c r="C33" s="40" t="s">
        <v>39</v>
      </c>
      <c r="D33" s="41"/>
      <c r="E33" s="41"/>
      <c r="F33" s="41"/>
      <c r="G33" s="41"/>
      <c r="H33" s="41"/>
    </row>
    <row r="34" spans="2:8" ht="21.75" customHeight="1" x14ac:dyDescent="0.25">
      <c r="B34" s="10" t="s">
        <v>40</v>
      </c>
      <c r="C34" s="11" t="s">
        <v>41</v>
      </c>
      <c r="D34" s="31" t="s">
        <v>25</v>
      </c>
      <c r="E34" s="10" t="s">
        <v>25</v>
      </c>
      <c r="F34" s="10" t="s">
        <v>25</v>
      </c>
      <c r="G34" s="10" t="s">
        <v>25</v>
      </c>
      <c r="H34" s="10" t="s">
        <v>25</v>
      </c>
    </row>
    <row r="35" spans="2:8" x14ac:dyDescent="0.25">
      <c r="B35" s="10" t="s">
        <v>42</v>
      </c>
      <c r="C35" s="11" t="s">
        <v>16</v>
      </c>
      <c r="D35" s="31" t="s">
        <v>25</v>
      </c>
      <c r="E35" s="10" t="s">
        <v>25</v>
      </c>
      <c r="F35" s="10" t="s">
        <v>25</v>
      </c>
      <c r="G35" s="10" t="s">
        <v>25</v>
      </c>
      <c r="H35" s="10" t="s">
        <v>25</v>
      </c>
    </row>
    <row r="36" spans="2:8" x14ac:dyDescent="0.25">
      <c r="B36" s="10" t="s">
        <v>43</v>
      </c>
      <c r="C36" s="11" t="s">
        <v>44</v>
      </c>
      <c r="D36" s="21">
        <v>3</v>
      </c>
      <c r="E36" s="21">
        <v>3</v>
      </c>
      <c r="F36" s="21">
        <v>3</v>
      </c>
      <c r="G36" s="21">
        <v>3</v>
      </c>
      <c r="H36" s="18">
        <v>3</v>
      </c>
    </row>
    <row r="37" spans="2:8" x14ac:dyDescent="0.25">
      <c r="B37" s="12"/>
      <c r="C37" s="38" t="s">
        <v>45</v>
      </c>
      <c r="D37" s="39"/>
      <c r="E37" s="39"/>
      <c r="F37" s="39"/>
      <c r="G37" s="39"/>
      <c r="H37" s="39"/>
    </row>
    <row r="38" spans="2:8" x14ac:dyDescent="0.25">
      <c r="B38" s="10" t="s">
        <v>46</v>
      </c>
      <c r="C38" s="15" t="s">
        <v>47</v>
      </c>
      <c r="D38" s="33" t="s">
        <v>25</v>
      </c>
      <c r="E38" s="16" t="s">
        <v>25</v>
      </c>
      <c r="F38" s="16" t="s">
        <v>25</v>
      </c>
      <c r="G38" s="16" t="s">
        <v>25</v>
      </c>
      <c r="H38" s="16" t="s">
        <v>25</v>
      </c>
    </row>
    <row r="39" spans="2:8" ht="19.5" customHeight="1" x14ac:dyDescent="0.25">
      <c r="B39" s="10" t="s">
        <v>48</v>
      </c>
      <c r="C39" s="11" t="s">
        <v>49</v>
      </c>
      <c r="D39" s="21">
        <v>3</v>
      </c>
      <c r="E39" s="21">
        <v>3</v>
      </c>
      <c r="F39" s="21">
        <v>3</v>
      </c>
      <c r="G39" s="21">
        <v>3</v>
      </c>
      <c r="H39" s="18">
        <v>3</v>
      </c>
    </row>
    <row r="40" spans="2:8" x14ac:dyDescent="0.25">
      <c r="B40" s="12"/>
      <c r="C40" s="40" t="s">
        <v>50</v>
      </c>
      <c r="D40" s="41"/>
      <c r="E40" s="41"/>
      <c r="F40" s="41"/>
      <c r="G40" s="41"/>
      <c r="H40" s="41"/>
    </row>
    <row r="41" spans="2:8" x14ac:dyDescent="0.25">
      <c r="B41" s="10">
        <v>15</v>
      </c>
      <c r="C41" s="14" t="s">
        <v>51</v>
      </c>
      <c r="D41" s="22">
        <v>13524</v>
      </c>
      <c r="E41" s="22">
        <v>13600</v>
      </c>
      <c r="F41" s="22">
        <v>12844</v>
      </c>
      <c r="G41" s="22">
        <v>12043</v>
      </c>
      <c r="H41" s="22">
        <v>10292.81</v>
      </c>
    </row>
    <row r="42" spans="2:8" x14ac:dyDescent="0.25">
      <c r="B42" s="10" t="s">
        <v>52</v>
      </c>
      <c r="C42" s="14" t="s">
        <v>53</v>
      </c>
      <c r="D42" s="22">
        <v>8219</v>
      </c>
      <c r="E42" s="22">
        <v>6805</v>
      </c>
      <c r="F42" s="22">
        <v>7742</v>
      </c>
      <c r="G42" s="22">
        <v>6952</v>
      </c>
      <c r="H42" s="22">
        <v>6896.13</v>
      </c>
    </row>
    <row r="43" spans="2:8" x14ac:dyDescent="0.25">
      <c r="B43" s="10" t="s">
        <v>54</v>
      </c>
      <c r="C43" s="14" t="s">
        <v>55</v>
      </c>
      <c r="D43" s="22">
        <v>1719</v>
      </c>
      <c r="E43" s="22">
        <v>1455</v>
      </c>
      <c r="F43" s="22">
        <v>1526</v>
      </c>
      <c r="G43" s="22">
        <v>544</v>
      </c>
      <c r="H43" s="22">
        <v>1382.45</v>
      </c>
    </row>
    <row r="44" spans="2:8" x14ac:dyDescent="0.25">
      <c r="B44" s="10">
        <v>16</v>
      </c>
      <c r="C44" s="14" t="s">
        <v>56</v>
      </c>
      <c r="D44" s="22">
        <v>6500</v>
      </c>
      <c r="E44" s="22">
        <v>5350</v>
      </c>
      <c r="F44" s="22">
        <v>6216</v>
      </c>
      <c r="G44" s="22">
        <v>6408</v>
      </c>
      <c r="H44" s="22">
        <v>5513.68</v>
      </c>
    </row>
    <row r="45" spans="2:8" x14ac:dyDescent="0.25">
      <c r="B45" s="10">
        <v>17</v>
      </c>
      <c r="C45" s="14" t="s">
        <v>57</v>
      </c>
      <c r="D45" s="22">
        <v>208</v>
      </c>
      <c r="E45" s="22">
        <v>254</v>
      </c>
      <c r="F45" s="22">
        <v>207</v>
      </c>
      <c r="G45" s="23">
        <v>188</v>
      </c>
      <c r="H45" s="23">
        <f>H41/H44*100</f>
        <v>186.67768169353315</v>
      </c>
    </row>
    <row r="46" spans="2:8" x14ac:dyDescent="0.25">
      <c r="B46" s="12"/>
      <c r="C46" s="40" t="s">
        <v>58</v>
      </c>
      <c r="D46" s="41"/>
      <c r="E46" s="41"/>
      <c r="F46" s="41"/>
      <c r="G46" s="41"/>
      <c r="H46" s="41"/>
    </row>
    <row r="47" spans="2:8" x14ac:dyDescent="0.25">
      <c r="B47" s="10">
        <v>18</v>
      </c>
      <c r="C47" s="14" t="s">
        <v>59</v>
      </c>
      <c r="D47" s="22">
        <v>63845</v>
      </c>
      <c r="E47" s="17">
        <v>61793</v>
      </c>
      <c r="F47" s="17">
        <v>59515</v>
      </c>
      <c r="G47" s="17">
        <v>57939</v>
      </c>
      <c r="H47" s="17">
        <v>54628.18</v>
      </c>
    </row>
    <row r="48" spans="2:8" x14ac:dyDescent="0.25">
      <c r="B48" s="10">
        <v>19</v>
      </c>
      <c r="C48" s="14" t="s">
        <v>60</v>
      </c>
      <c r="D48" s="22">
        <v>53594</v>
      </c>
      <c r="E48" s="17">
        <v>50380</v>
      </c>
      <c r="F48" s="17">
        <v>48964</v>
      </c>
      <c r="G48" s="17">
        <v>48720</v>
      </c>
      <c r="H48" s="17">
        <v>47645.47</v>
      </c>
    </row>
    <row r="49" spans="2:8" x14ac:dyDescent="0.25">
      <c r="B49" s="10">
        <v>20</v>
      </c>
      <c r="C49" s="14" t="s">
        <v>61</v>
      </c>
      <c r="D49" s="23">
        <v>119</v>
      </c>
      <c r="E49" s="29">
        <v>123</v>
      </c>
      <c r="F49" s="29">
        <v>122</v>
      </c>
      <c r="G49" s="29">
        <v>119</v>
      </c>
      <c r="H49" s="29">
        <v>115</v>
      </c>
    </row>
  </sheetData>
  <sheetProtection algorithmName="SHA-512" hashValue="+HJio2uvUrzl5SphWTU/YVmEBPbGcxZA7xYFOFNw7vnGmTa5bohn55/VHk1zkwALajS2JRL8DKanrVw1Rqr3mg==" saltValue="0NnyiTqr8AAatjteQ2MQpg==" spinCount="100000" sheet="1" objects="1" scenarios="1"/>
  <mergeCells count="10">
    <mergeCell ref="C37:H37"/>
    <mergeCell ref="C40:H40"/>
    <mergeCell ref="C46:H46"/>
    <mergeCell ref="C11:H11"/>
    <mergeCell ref="C5:H5"/>
    <mergeCell ref="C9:H9"/>
    <mergeCell ref="C15:H15"/>
    <mergeCell ref="C20:H20"/>
    <mergeCell ref="C30:H30"/>
    <mergeCell ref="C33:H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Disclaimer</vt:lpstr>
      <vt:lpstr>EU KM1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Jógvan Pauli Lydersen</dc:creator>
  <cp:lastModifiedBy>Gorm Koldste</cp:lastModifiedBy>
  <dcterms:created xsi:type="dcterms:W3CDTF">2022-08-01T18:00:55Z</dcterms:created>
  <dcterms:modified xsi:type="dcterms:W3CDTF">2024-08-20T12:26:28Z</dcterms:modified>
</cp:coreProperties>
</file>